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<sst xmlns="http://schemas.openxmlformats.org/spreadsheetml/2006/main" count="9763" uniqueCount="71">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</sst>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1847916.6666666667</c:v>
                </c:pt>
                <c:pt idx="1">
                  <c:v>1070833.3333333335</c:v>
                </c:pt>
                <c:pt idx="2">
                  <c:v>1133333.3333333335</c:v>
                </c:pt>
                <c:pt idx="3">
                  <c:v>1100000</c:v>
                </c:pt>
                <c:pt idx="4">
                  <c:v>1642156.8627450981</c:v>
                </c:pt>
                <c:pt idx="5">
                  <c:v>868063.72549019614</c:v>
                </c:pt>
                <c:pt idx="6">
                  <c:v>1052205.8823529412</c:v>
                </c:pt>
                <c:pt idx="7">
                  <c:v>1031862.7450980393</c:v>
                </c:pt>
                <c:pt idx="8">
                  <c:v>2516666.6666666665</c:v>
                </c:pt>
                <c:pt idx="9">
                  <c:v>1763888.8888888888</c:v>
                </c:pt>
                <c:pt idx="10">
                  <c:v>1461111.1111111112</c:v>
                </c:pt>
                <c:pt idx="11">
                  <c:v>1666666.6666666667</c:v>
                </c:pt>
                <c:pt idx="12">
                  <c:v>1309126.9841269841</c:v>
                </c:pt>
                <c:pt idx="13">
                  <c:v>1542857.142857143</c:v>
                </c:pt>
                <c:pt idx="14">
                  <c:v>1798941.798941799</c:v>
                </c:pt>
                <c:pt idx="15">
                  <c:v>1785714.2857142857</c:v>
                </c:pt>
                <c:pt idx="16">
                  <c:v>1589166.6666666667</c:v>
                </c:pt>
                <c:pt idx="17">
                  <c:v>1938888.8888888888</c:v>
                </c:pt>
                <c:pt idx="18">
                  <c:v>2033333.3333333333</c:v>
                </c:pt>
                <c:pt idx="19">
                  <c:v>2111111.111111111</c:v>
                </c:pt>
                <c:pt idx="20">
                  <c:v>2354497.3544973545</c:v>
                </c:pt>
                <c:pt idx="21">
                  <c:v>2116402.1164021161</c:v>
                </c:pt>
                <c:pt idx="22">
                  <c:v>1069576.7195767194</c:v>
                </c:pt>
                <c:pt idx="23">
                  <c:v>2354497.3544973545</c:v>
                </c:pt>
                <c:pt idx="24">
                  <c:v>2459016.3934426229</c:v>
                </c:pt>
                <c:pt idx="25">
                  <c:v>2916666.6666666665</c:v>
                </c:pt>
                <c:pt idx="26">
                  <c:v>2709482.7586206896</c:v>
                </c:pt>
                <c:pt idx="27">
                  <c:v>2517717.9487179485</c:v>
                </c:pt>
                <c:pt idx="28">
                  <c:v>2479532.1637426903</c:v>
                </c:pt>
                <c:pt idx="29">
                  <c:v>2948717.9487179485</c:v>
                </c:pt>
                <c:pt idx="30">
                  <c:v>2843037.9746835441</c:v>
                </c:pt>
                <c:pt idx="31">
                  <c:v>2385185.1851851852</c:v>
                </c:pt>
                <c:pt idx="32">
                  <c:v>3064516.1290322598</c:v>
                </c:pt>
                <c:pt idx="33">
                  <c:v>3050193.0501930499</c:v>
                </c:pt>
                <c:pt idx="34">
                  <c:v>2467532</c:v>
                </c:pt>
                <c:pt idx="35">
                  <c:v>2909091</c:v>
                </c:pt>
                <c:pt idx="36">
                  <c:v>3272727</c:v>
                </c:pt>
                <c:pt idx="37">
                  <c:v>3259259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7</v>
      </c>
      <c r="D5">
        <f>+VLOOKUP(Tablero!K9,Codigos!$B$2:$C$33,2,0)</f>
        <v>28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27282010I</v>
      </c>
      <c r="C9" t="str">
        <f t="shared" ref="C9:K12" si="0">+$B$5&amp;$C$5&amp;$D$5&amp;C$8&amp;$A9</f>
        <v>27282011I</v>
      </c>
      <c r="D9" t="str">
        <f t="shared" si="0"/>
        <v>27282012I</v>
      </c>
      <c r="E9" t="str">
        <f t="shared" si="0"/>
        <v>27282013I</v>
      </c>
      <c r="F9" t="str">
        <f t="shared" si="0"/>
        <v>27282014I</v>
      </c>
      <c r="G9" t="str">
        <f t="shared" si="0"/>
        <v>27282015I</v>
      </c>
      <c r="H9" t="str">
        <f t="shared" si="0"/>
        <v>27282016I</v>
      </c>
      <c r="I9" t="str">
        <f t="shared" si="0"/>
        <v>27282017I</v>
      </c>
      <c r="J9" t="str">
        <f t="shared" si="0"/>
        <v>27282018I</v>
      </c>
      <c r="K9" t="str">
        <f t="shared" si="0"/>
        <v>27282019I</v>
      </c>
    </row>
    <row r="10" spans="1:11" x14ac:dyDescent="0.25">
      <c r="A10" t="s">
        <v>9</v>
      </c>
      <c r="B10" t="str">
        <f t="shared" ref="B10:B12" si="1">+$B$5&amp;$C$5&amp;$D$5&amp;B$8&amp;$A10</f>
        <v>27282010II</v>
      </c>
      <c r="C10" t="str">
        <f t="shared" si="0"/>
        <v>27282011II</v>
      </c>
      <c r="D10" t="str">
        <f t="shared" si="0"/>
        <v>27282012II</v>
      </c>
      <c r="E10" t="str">
        <f t="shared" si="0"/>
        <v>27282013II</v>
      </c>
      <c r="F10" t="str">
        <f t="shared" si="0"/>
        <v>27282014II</v>
      </c>
      <c r="G10" t="str">
        <f t="shared" si="0"/>
        <v>27282015II</v>
      </c>
      <c r="H10" t="str">
        <f t="shared" si="0"/>
        <v>27282016II</v>
      </c>
      <c r="I10" t="str">
        <f t="shared" si="0"/>
        <v>27282017II</v>
      </c>
      <c r="J10" t="str">
        <f t="shared" si="0"/>
        <v>27282018II</v>
      </c>
      <c r="K10" t="str">
        <f t="shared" si="0"/>
        <v>27282019II</v>
      </c>
    </row>
    <row r="11" spans="1:11" x14ac:dyDescent="0.25">
      <c r="A11" t="s">
        <v>10</v>
      </c>
      <c r="B11" t="str">
        <f t="shared" si="1"/>
        <v>27282010III</v>
      </c>
      <c r="C11" t="str">
        <f t="shared" si="0"/>
        <v>27282011III</v>
      </c>
      <c r="D11" t="str">
        <f t="shared" si="0"/>
        <v>27282012III</v>
      </c>
      <c r="E11" t="str">
        <f t="shared" si="0"/>
        <v>27282013III</v>
      </c>
      <c r="F11" t="str">
        <f t="shared" si="0"/>
        <v>27282014III</v>
      </c>
      <c r="G11" t="str">
        <f t="shared" si="0"/>
        <v>27282015III</v>
      </c>
      <c r="H11" t="str">
        <f t="shared" si="0"/>
        <v>27282016III</v>
      </c>
      <c r="I11" t="str">
        <f t="shared" si="0"/>
        <v>27282017III</v>
      </c>
      <c r="J11" t="str">
        <f t="shared" si="0"/>
        <v>27282018III</v>
      </c>
      <c r="K11" t="str">
        <f t="shared" si="0"/>
        <v>27282019III</v>
      </c>
    </row>
    <row r="12" spans="1:11" x14ac:dyDescent="0.25">
      <c r="A12" t="s">
        <v>11</v>
      </c>
      <c r="B12" t="str">
        <f t="shared" si="1"/>
        <v>27282010IV</v>
      </c>
      <c r="C12" t="str">
        <f t="shared" si="0"/>
        <v>27282011IV</v>
      </c>
      <c r="D12" t="str">
        <f t="shared" si="0"/>
        <v>27282012IV</v>
      </c>
      <c r="E12" t="str">
        <f t="shared" si="0"/>
        <v>27282013IV</v>
      </c>
      <c r="F12" t="str">
        <f t="shared" si="0"/>
        <v>27282014IV</v>
      </c>
      <c r="G12" t="str">
        <f t="shared" si="0"/>
        <v>27282015IV</v>
      </c>
      <c r="H12" t="str">
        <f t="shared" si="0"/>
        <v>27282016IV</v>
      </c>
      <c r="I12" t="str">
        <f t="shared" si="0"/>
        <v>27282017IV</v>
      </c>
      <c r="J12" t="str">
        <f t="shared" si="0"/>
        <v>27282018IV</v>
      </c>
      <c r="K12" t="str">
        <f t="shared" si="0"/>
        <v>27282019IV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1847916.6666666667</v>
      </c>
      <c r="C17" s="15">
        <f>+IFERROR(VLOOKUP(C9,Base!$D:$J,7,0),"-")</f>
        <v>1642156.8627450981</v>
      </c>
      <c r="D17" s="15">
        <f>+IFERROR(VLOOKUP(D9,Base!$D:$J,7,0),"-")</f>
        <v>2516666.6666666665</v>
      </c>
      <c r="E17" s="15">
        <f>+IFERROR(VLOOKUP(E9,Base!$D:$J,7,0),"-")</f>
        <v>1309126.9841269841</v>
      </c>
      <c r="F17" s="15">
        <f>+IFERROR(VLOOKUP(F9,Base!$D:$J,7,0),"-")</f>
        <v>1589166.6666666667</v>
      </c>
      <c r="G17" s="15">
        <f>+IFERROR(VLOOKUP(G9,Base!$D:$J,7,0),"-")</f>
        <v>2354497.3544973545</v>
      </c>
      <c r="H17" s="15">
        <f>+IFERROR(VLOOKUP(H9,Base!$D:$J,7,0),"-")</f>
        <v>2459016.3934426229</v>
      </c>
      <c r="I17" s="15">
        <f>+IFERROR(VLOOKUP(I9,Base!$D:$J,7,0),"-")</f>
        <v>2479532.1637426903</v>
      </c>
      <c r="J17" s="15">
        <f>+IFERROR(VLOOKUP(J9,Base!$D:$J,7,0),"-")</f>
        <v>3064516.1290322598</v>
      </c>
      <c r="K17" s="15">
        <f>+IFERROR(VLOOKUP(K9,Base!$D:$J,7,0),"-")</f>
        <v>3272727</v>
      </c>
    </row>
    <row r="18" spans="1:11" x14ac:dyDescent="0.25">
      <c r="A18" t="s">
        <v>9</v>
      </c>
      <c r="B18" s="15">
        <f>+IFERROR(VLOOKUP(B10,Base!$D:$J,7,0),"-")</f>
        <v>1070833.3333333335</v>
      </c>
      <c r="C18" s="15">
        <f>+IFERROR(VLOOKUP(C10,Base!$D:$J,7,0),"-")</f>
        <v>868063.72549019614</v>
      </c>
      <c r="D18" s="15">
        <f>+IFERROR(VLOOKUP(D10,Base!$D:$J,7,0),"-")</f>
        <v>1763888.8888888888</v>
      </c>
      <c r="E18" s="15">
        <f>+IFERROR(VLOOKUP(E10,Base!$D:$J,7,0),"-")</f>
        <v>1542857.142857143</v>
      </c>
      <c r="F18" s="15">
        <f>+IFERROR(VLOOKUP(F10,Base!$D:$J,7,0),"-")</f>
        <v>1938888.8888888888</v>
      </c>
      <c r="G18" s="15">
        <f>+IFERROR(VLOOKUP(G10,Base!$D:$J,7,0),"-")</f>
        <v>2116402.1164021161</v>
      </c>
      <c r="H18" s="15">
        <f>+IFERROR(VLOOKUP(H10,Base!$D:$J,7,0),"-")</f>
        <v>2916666.6666666665</v>
      </c>
      <c r="I18" s="15">
        <f>+IFERROR(VLOOKUP(I10,Base!$D:$J,7,0),"-")</f>
        <v>2948717.9487179485</v>
      </c>
      <c r="J18" s="15">
        <f>+IFERROR(VLOOKUP(J10,Base!$D:$J,7,0),"-")</f>
        <v>3050193.0501930499</v>
      </c>
      <c r="K18" s="15">
        <f>+IFERROR(VLOOKUP(K10,Base!$D:$J,7,0),"-")</f>
        <v>3259259</v>
      </c>
    </row>
    <row r="19" spans="1:11" x14ac:dyDescent="0.25">
      <c r="A19" t="s">
        <v>10</v>
      </c>
      <c r="B19" s="15">
        <f>+IFERROR(VLOOKUP(B11,Base!$D:$J,7,0),"-")</f>
        <v>1133333.3333333335</v>
      </c>
      <c r="C19" s="15">
        <f>+IFERROR(VLOOKUP(C11,Base!$D:$J,7,0),"-")</f>
        <v>1052205.8823529412</v>
      </c>
      <c r="D19" s="15">
        <f>+IFERROR(VLOOKUP(D11,Base!$D:$J,7,0),"-")</f>
        <v>1461111.1111111112</v>
      </c>
      <c r="E19" s="15">
        <f>+IFERROR(VLOOKUP(E11,Base!$D:$J,7,0),"-")</f>
        <v>1798941.798941799</v>
      </c>
      <c r="F19" s="15">
        <f>+IFERROR(VLOOKUP(F11,Base!$D:$J,7,0),"-")</f>
        <v>2033333.3333333333</v>
      </c>
      <c r="G19" s="15">
        <f>+IFERROR(VLOOKUP(G11,Base!$D:$J,7,0),"-")</f>
        <v>1069576.7195767194</v>
      </c>
      <c r="H19" s="15">
        <f>+IFERROR(VLOOKUP(H11,Base!$D:$J,7,0),"-")</f>
        <v>2709482.7586206896</v>
      </c>
      <c r="I19" s="15">
        <f>+IFERROR(VLOOKUP(I11,Base!$D:$J,7,0),"-")</f>
        <v>2843037.9746835441</v>
      </c>
      <c r="J19" s="15">
        <f>+IFERROR(VLOOKUP(J11,Base!$D:$J,7,0),"-")</f>
        <v>2467532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1100000</v>
      </c>
      <c r="C20" s="15">
        <f>+IFERROR(VLOOKUP(C12,Base!$D:$J,7,0),"-")</f>
        <v>1031862.7450980393</v>
      </c>
      <c r="D20" s="15">
        <f>+IFERROR(VLOOKUP(D12,Base!$D:$J,7,0),"-")</f>
        <v>1666666.6666666667</v>
      </c>
      <c r="E20" s="15">
        <f>+IFERROR(VLOOKUP(E12,Base!$D:$J,7,0),"-")</f>
        <v>1785714.2857142857</v>
      </c>
      <c r="F20" s="15">
        <f>+IFERROR(VLOOKUP(F12,Base!$D:$J,7,0),"-")</f>
        <v>2111111.111111111</v>
      </c>
      <c r="G20" s="15">
        <f>+IFERROR(VLOOKUP(G12,Base!$D:$J,7,0),"-")</f>
        <v>2354497.3544973545</v>
      </c>
      <c r="H20" s="15">
        <f>+IFERROR(VLOOKUP(H12,Base!$D:$J,7,0),"-")</f>
        <v>2517717.9487179485</v>
      </c>
      <c r="I20" s="15">
        <f>+IFERROR(VLOOKUP(I12,Base!$D:$J,7,0),"-")</f>
        <v>2385185.1851851852</v>
      </c>
      <c r="J20" s="15">
        <f>+IFERROR(VLOOKUP(J12,Base!$D:$J,7,0),"-")</f>
        <v>2909091</v>
      </c>
      <c r="K20" s="15" t="str">
        <f>+IFERROR(VLOOKUP(K12,Base!$D:$J,7,0),"-")</f>
        <v>-</v>
      </c>
    </row>
    <row r="24" spans="1:11" x14ac:dyDescent="0.25">
      <c r="B24" s="3">
        <f>+B17</f>
        <v>1847916.6666666667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1070833.3333333335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1133333.3333333335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1100000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1642156.8627450981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868063.72549019614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1052205.8823529412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1031862.7450980393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2516666.6666666665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1763888.8888888888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1461111.1111111112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1666666.6666666667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1309126.9841269841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1542857.142857143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1798941.798941799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1785714.2857142857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1589166.6666666667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1938888.8888888888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2033333.3333333333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2111111.111111111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2354497.3544973545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2116402.1164021161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1069576.7195767194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2354497.3544973545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2459016.3934426229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2916666.6666666665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2709482.7586206896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2517717.9487179485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2479532.1637426903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2948717.9487179485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2843037.9746835441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2385185.1851851852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3064516.1290322598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3050193.0501930499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2467532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2909091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3272727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3259259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L10" sqref="L10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49</v>
      </c>
      <c r="I9" s="38"/>
      <c r="J9" s="19"/>
      <c r="K9" s="32" t="s">
        <v>37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1847916.6666666667</v>
      </c>
      <c r="F32" s="30">
        <f>+Tabla!C17</f>
        <v>1642156.8627450981</v>
      </c>
      <c r="G32" s="30">
        <f>+Tabla!D17</f>
        <v>2516666.6666666665</v>
      </c>
      <c r="H32" s="30">
        <f>+Tabla!F17</f>
        <v>1589166.6666666667</v>
      </c>
      <c r="I32" s="30">
        <f>+Tabla!G17</f>
        <v>2354497.3544973545</v>
      </c>
      <c r="J32" s="30">
        <f>+Tabla!H17</f>
        <v>2459016.3934426229</v>
      </c>
      <c r="K32" s="30">
        <f>+Tabla!I17</f>
        <v>2479532.1637426903</v>
      </c>
      <c r="L32" s="30">
        <f>+Tabla!J17</f>
        <v>3064516.1290322598</v>
      </c>
      <c r="M32" s="30">
        <f>+Tabla!K17</f>
        <v>3272727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1070833.3333333335</v>
      </c>
      <c r="F33" s="30">
        <f>+Tabla!C18</f>
        <v>868063.72549019614</v>
      </c>
      <c r="G33" s="30">
        <f>+Tabla!D18</f>
        <v>1763888.8888888888</v>
      </c>
      <c r="H33" s="30">
        <f>+Tabla!F18</f>
        <v>1938888.8888888888</v>
      </c>
      <c r="I33" s="30">
        <f>+Tabla!G18</f>
        <v>2116402.1164021161</v>
      </c>
      <c r="J33" s="30">
        <f>+Tabla!H18</f>
        <v>2916666.6666666665</v>
      </c>
      <c r="K33" s="30">
        <f>+Tabla!I18</f>
        <v>2948717.9487179485</v>
      </c>
      <c r="L33" s="30">
        <f>+Tabla!J18</f>
        <v>3050193.0501930499</v>
      </c>
      <c r="M33" s="30">
        <f>+Tabla!K18</f>
        <v>3259259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1133333.3333333335</v>
      </c>
      <c r="F34" s="30">
        <f>+Tabla!C19</f>
        <v>1052205.8823529412</v>
      </c>
      <c r="G34" s="30">
        <f>+Tabla!D19</f>
        <v>1461111.1111111112</v>
      </c>
      <c r="H34" s="30">
        <f>+Tabla!F19</f>
        <v>2033333.3333333333</v>
      </c>
      <c r="I34" s="30">
        <f>+Tabla!G19</f>
        <v>1069576.7195767194</v>
      </c>
      <c r="J34" s="30">
        <f>+Tabla!H19</f>
        <v>2709482.7586206896</v>
      </c>
      <c r="K34" s="30">
        <f>+Tabla!I19</f>
        <v>2843037.9746835441</v>
      </c>
      <c r="L34" s="30">
        <f>+Tabla!J19</f>
        <v>2467532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1100000</v>
      </c>
      <c r="F35" s="30">
        <f>+Tabla!C20</f>
        <v>1031862.7450980393</v>
      </c>
      <c r="G35" s="30">
        <f>+Tabla!D20</f>
        <v>1666666.6666666667</v>
      </c>
      <c r="H35" s="30">
        <f>+Tabla!F20</f>
        <v>2111111.111111111</v>
      </c>
      <c r="I35" s="30">
        <f>+Tabla!G20</f>
        <v>2354497.3544973545</v>
      </c>
      <c r="J35" s="30">
        <f>+Tabla!H20</f>
        <v>2517717.9487179485</v>
      </c>
      <c r="K35" s="30">
        <f>+Tabla!I20</f>
        <v>2385185.1851851852</v>
      </c>
      <c r="L35" s="30">
        <f>+Tabla!J20</f>
        <v>2909091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2019-08-27T15:24:53Z</dcterms:modified>
</cp:coreProperties>
</file>